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gencat.sharepoint.com/sites/DSSIEspaicollaboratiu/Documents compartits/03.PROJECTES/SCA.P2515-Inici de la fase 2 del nou disseny SCADA/01. Requeriments_plecs i oferta/"/>
    </mc:Choice>
  </mc:AlternateContent>
  <xr:revisionPtr revIDLastSave="0" documentId="8_{D632F50C-247C-4A9E-8A67-0183306CF4CA}" xr6:coauthVersionLast="47" xr6:coauthVersionMax="47" xr10:uidLastSave="{00000000-0000-0000-0000-000000000000}"/>
  <bookViews>
    <workbookView xWindow="-120" yWindow="-120" windowWidth="29040" windowHeight="15720" xr2:uid="{D0623D91-81C4-4678-B16F-1B3D6A2A7547}"/>
  </bookViews>
  <sheets>
    <sheet name="Preus Zer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" i="1" l="1"/>
  <c r="G96" i="1" s="1"/>
  <c r="F2" i="1"/>
  <c r="F96" i="1" s="1"/>
  <c r="E2" i="1"/>
  <c r="E96" i="1"/>
  <c r="G79" i="1"/>
  <c r="F79" i="1"/>
  <c r="E79" i="1"/>
  <c r="G93" i="1"/>
  <c r="F93" i="1"/>
  <c r="E93" i="1"/>
  <c r="G91" i="1"/>
  <c r="F91" i="1"/>
  <c r="E91" i="1"/>
  <c r="G87" i="1"/>
  <c r="G83" i="1" s="1"/>
  <c r="F87" i="1"/>
  <c r="E87" i="1"/>
  <c r="G84" i="1"/>
  <c r="F84" i="1"/>
  <c r="E84" i="1"/>
  <c r="G80" i="1"/>
  <c r="F80" i="1"/>
  <c r="E80" i="1"/>
  <c r="E95" i="1"/>
  <c r="F94" i="1"/>
  <c r="E94" i="1"/>
  <c r="G94" i="1" s="1"/>
  <c r="E92" i="1"/>
  <c r="E90" i="1"/>
  <c r="F90" i="1" s="1"/>
  <c r="E89" i="1"/>
  <c r="F89" i="1" s="1"/>
  <c r="G89" i="1" s="1"/>
  <c r="E88" i="1"/>
  <c r="E86" i="1"/>
  <c r="E85" i="1"/>
  <c r="F85" i="1" s="1"/>
  <c r="G85" i="1" s="1"/>
  <c r="F82" i="1"/>
  <c r="E82" i="1"/>
  <c r="G82" i="1" s="1"/>
  <c r="E81" i="1"/>
  <c r="G54" i="1"/>
  <c r="F54" i="1"/>
  <c r="E54" i="1"/>
  <c r="G75" i="1"/>
  <c r="F75" i="1"/>
  <c r="E75" i="1"/>
  <c r="E77" i="1"/>
  <c r="F77" i="1" s="1"/>
  <c r="G77" i="1" s="1"/>
  <c r="E76" i="1"/>
  <c r="F76" i="1" s="1"/>
  <c r="G76" i="1" s="1"/>
  <c r="G74" i="1"/>
  <c r="F74" i="1"/>
  <c r="E74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56" i="1"/>
  <c r="F55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56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3" i="1"/>
  <c r="E52" i="1"/>
  <c r="F52" i="1" s="1"/>
  <c r="G52" i="1" s="1"/>
  <c r="F51" i="1"/>
  <c r="E51" i="1"/>
  <c r="E50" i="1"/>
  <c r="E49" i="1" s="1"/>
  <c r="E48" i="1"/>
  <c r="E47" i="1"/>
  <c r="F47" i="1" s="1"/>
  <c r="G47" i="1" s="1"/>
  <c r="E46" i="1"/>
  <c r="F46" i="1" s="1"/>
  <c r="E43" i="1"/>
  <c r="E42" i="1"/>
  <c r="E41" i="1"/>
  <c r="E40" i="1" s="1"/>
  <c r="E39" i="1" s="1"/>
  <c r="E38" i="1"/>
  <c r="F38" i="1" s="1"/>
  <c r="E37" i="1"/>
  <c r="E36" i="1"/>
  <c r="E35" i="1" s="1"/>
  <c r="E34" i="1" s="1"/>
  <c r="E33" i="1"/>
  <c r="F33" i="1" s="1"/>
  <c r="E32" i="1"/>
  <c r="E31" i="1"/>
  <c r="F31" i="1" s="1"/>
  <c r="E28" i="1"/>
  <c r="F28" i="1" s="1"/>
  <c r="G28" i="1" s="1"/>
  <c r="E27" i="1"/>
  <c r="F27" i="1" s="1"/>
  <c r="G27" i="1" s="1"/>
  <c r="E26" i="1"/>
  <c r="E25" i="1" s="1"/>
  <c r="E24" i="1" s="1"/>
  <c r="E23" i="1"/>
  <c r="F23" i="1" s="1"/>
  <c r="G23" i="1" s="1"/>
  <c r="E22" i="1"/>
  <c r="E21" i="1"/>
  <c r="G14" i="1"/>
  <c r="F14" i="1"/>
  <c r="E14" i="1"/>
  <c r="G18" i="1"/>
  <c r="G17" i="1"/>
  <c r="G16" i="1"/>
  <c r="G15" i="1" s="1"/>
  <c r="F18" i="1"/>
  <c r="F17" i="1"/>
  <c r="F16" i="1"/>
  <c r="F15" i="1" s="1"/>
  <c r="E15" i="1"/>
  <c r="E18" i="1"/>
  <c r="E17" i="1"/>
  <c r="E16" i="1"/>
  <c r="G11" i="1"/>
  <c r="G7" i="1"/>
  <c r="G4" i="1"/>
  <c r="G13" i="1"/>
  <c r="G12" i="1"/>
  <c r="G10" i="1"/>
  <c r="G9" i="1"/>
  <c r="G8" i="1"/>
  <c r="G6" i="1"/>
  <c r="G5" i="1"/>
  <c r="F11" i="1"/>
  <c r="F7" i="1"/>
  <c r="F4" i="1"/>
  <c r="F5" i="1"/>
  <c r="F6" i="1"/>
  <c r="F8" i="1"/>
  <c r="F9" i="1"/>
  <c r="F10" i="1"/>
  <c r="F13" i="1"/>
  <c r="F12" i="1"/>
  <c r="E13" i="1"/>
  <c r="E12" i="1"/>
  <c r="E10" i="1"/>
  <c r="E9" i="1"/>
  <c r="E8" i="1"/>
  <c r="E6" i="1"/>
  <c r="E5" i="1"/>
  <c r="F83" i="1" l="1"/>
  <c r="E83" i="1"/>
  <c r="F95" i="1"/>
  <c r="G95" i="1" s="1"/>
  <c r="F92" i="1"/>
  <c r="G92" i="1" s="1"/>
  <c r="G88" i="1"/>
  <c r="G90" i="1"/>
  <c r="F88" i="1"/>
  <c r="G86" i="1"/>
  <c r="F86" i="1"/>
  <c r="F81" i="1"/>
  <c r="G81" i="1" s="1"/>
  <c r="G55" i="1"/>
  <c r="E55" i="1"/>
  <c r="F53" i="1"/>
  <c r="G53" i="1" s="1"/>
  <c r="G51" i="1"/>
  <c r="F48" i="1"/>
  <c r="G48" i="1" s="1"/>
  <c r="E45" i="1"/>
  <c r="E44" i="1" s="1"/>
  <c r="F41" i="1"/>
  <c r="G38" i="1"/>
  <c r="G33" i="1"/>
  <c r="G46" i="1"/>
  <c r="G41" i="1"/>
  <c r="F42" i="1"/>
  <c r="F43" i="1"/>
  <c r="G43" i="1" s="1"/>
  <c r="F36" i="1"/>
  <c r="F37" i="1"/>
  <c r="G37" i="1" s="1"/>
  <c r="F30" i="1"/>
  <c r="F29" i="1" s="1"/>
  <c r="G31" i="1"/>
  <c r="E30" i="1"/>
  <c r="E29" i="1" s="1"/>
  <c r="F32" i="1"/>
  <c r="G32" i="1" s="1"/>
  <c r="F26" i="1"/>
  <c r="F25" i="1" s="1"/>
  <c r="F24" i="1" s="1"/>
  <c r="E20" i="1"/>
  <c r="E19" i="1" s="1"/>
  <c r="F21" i="1"/>
  <c r="G21" i="1" s="1"/>
  <c r="F22" i="1"/>
  <c r="G22" i="1" s="1"/>
  <c r="G3" i="1"/>
  <c r="F3" i="1"/>
  <c r="E11" i="1"/>
  <c r="E7" i="1"/>
  <c r="E3" i="1" s="1"/>
  <c r="E4" i="1"/>
  <c r="F50" i="1" l="1"/>
  <c r="F49" i="1" s="1"/>
  <c r="G50" i="1"/>
  <c r="G49" i="1" s="1"/>
  <c r="G45" i="1"/>
  <c r="G44" i="1" s="1"/>
  <c r="F45" i="1"/>
  <c r="F44" i="1" s="1"/>
  <c r="F40" i="1"/>
  <c r="F39" i="1" s="1"/>
  <c r="G42" i="1"/>
  <c r="G40" i="1" s="1"/>
  <c r="G39" i="1" s="1"/>
  <c r="F35" i="1"/>
  <c r="F34" i="1" s="1"/>
  <c r="G36" i="1"/>
  <c r="G35" i="1" s="1"/>
  <c r="G34" i="1" s="1"/>
  <c r="G30" i="1"/>
  <c r="G29" i="1" s="1"/>
  <c r="G26" i="1"/>
  <c r="G25" i="1" s="1"/>
  <c r="G24" i="1" s="1"/>
  <c r="F20" i="1"/>
  <c r="F19" i="1" s="1"/>
  <c r="G20" i="1"/>
  <c r="G19" i="1" s="1"/>
</calcChain>
</file>

<file path=xl/sharedStrings.xml><?xml version="1.0" encoding="utf-8"?>
<sst xmlns="http://schemas.openxmlformats.org/spreadsheetml/2006/main" count="154" uniqueCount="65">
  <si>
    <t>Iteració / Partida</t>
  </si>
  <si>
    <t>Quantitat</t>
  </si>
  <si>
    <t>Unitat</t>
  </si>
  <si>
    <t>Preu / Unitat</t>
  </si>
  <si>
    <t>Preu (Sense IVA)</t>
  </si>
  <si>
    <t>IVA (21%)</t>
  </si>
  <si>
    <t>Preu (Amb IVA)</t>
  </si>
  <si>
    <t>Implantació del disseny</t>
  </si>
  <si>
    <t>Treballs instal·lació virtualització</t>
  </si>
  <si>
    <t>hores</t>
  </si>
  <si>
    <t>Treballs instal·lació virtualització CPD Xarxa</t>
  </si>
  <si>
    <t>Treballs instal·lació virtualització CPD ETAP Cardener</t>
  </si>
  <si>
    <t>Treballs migració automatització</t>
  </si>
  <si>
    <t>Treballs d'anàlisis de l'estat actual</t>
  </si>
  <si>
    <t>Treballs comparatius amb disseny base</t>
  </si>
  <si>
    <t>Treballs de desenvolupament i desplegament</t>
  </si>
  <si>
    <t>Subministrament HW virtualització</t>
  </si>
  <si>
    <t>Plat.</t>
  </si>
  <si>
    <t>Subministrament HW virtualització CPD Xarxa</t>
  </si>
  <si>
    <t>Subministrament HW virtualització CPD ETAP Cardener</t>
  </si>
  <si>
    <t>Subministraments</t>
  </si>
  <si>
    <t>Subministrament Migració CompactLogix</t>
  </si>
  <si>
    <t>unitat</t>
  </si>
  <si>
    <t>1606-XLB120E:    Basic Power Supply, 24-28V DC, 120 W, 100-120V  /200-240V AC Input Voltage,5.0 A</t>
  </si>
  <si>
    <t>SLC 500 to 5069 CompactLogix conversion system chassis, 13 Slot</t>
  </si>
  <si>
    <t>CompactLogix 5380 Controller, 2MB, 16 I/Os, 40 nodes, Standard</t>
  </si>
  <si>
    <t>Power terminal RTB kit for CompactLogix 5380 Controllers and 5069-AEN2TR. Contains both 4 and 6 pin Screw type RTB</t>
  </si>
  <si>
    <t>5069 Compact I/O 16 Channel 24VDC Sink Input Module, 100µs response, up to 500hz simple counter</t>
  </si>
  <si>
    <t>SLC 500 to 5069 CompactLogix conversion module, 1746-IA16 to 5069-IA16, 1746-IM16 to 5069-IA16, 1746-IB16 to 5069-IB16, 1746-ITB16 to 5069-IB16</t>
  </si>
  <si>
    <t>5069 Compact I/O 16 Channel 24VDC Source Output Module, 100µs response, 2 tier fault mode, hold last state</t>
  </si>
  <si>
    <t>SLC 500 to 5069 CompactLogix conversion module, 1746-OB16 to 5069-OB16, 1746-OB16E to 5069-OB16</t>
  </si>
  <si>
    <t>5069 Compact I/O 4 Channel Universal Voltage/Current/RTD/TC Analog Input Module, 16 bit resolution, 1ms channel update rate, analog scaling</t>
  </si>
  <si>
    <t>SLC 500 to 5069 CompactLogix conversion module, 1746-NI4 to 5069-IY4</t>
  </si>
  <si>
    <t>5069 Compact I/O 8 Channel Voltage/Current Analog Input Module, 16 bit resolution, 1ms channel update rate, analog scaling</t>
  </si>
  <si>
    <t>SLC 500 to 5069 CompactLogix conversion module, 1746-NI8 to 5069-IF8</t>
  </si>
  <si>
    <t>5069 Compact I/O 4 Channel Voltage/Current Analog Output Module, 16 bit resolution, 1ms channel update rate, forcing, analog scaling, hold last state</t>
  </si>
  <si>
    <t>SLC 500 to 5069 CompactLogix conversion module, 1746-NO4I to 5069-OF4, 1746-NO4V to 5069-OF4</t>
  </si>
  <si>
    <t>5069 Compact I/O 4 Channel Isolated Analog Input Module with HART</t>
  </si>
  <si>
    <t>5069 Compact I/O  18 pins Screw type terminal block kit</t>
  </si>
  <si>
    <t>5069 Compact I/O 2 channel 9-pin D sub serial interface module supporting Generic ASCII, Modbus RTU/ASCII, DF1, DH485.</t>
  </si>
  <si>
    <t>EtherNet/IP to Profibus Linking Device Gateway</t>
  </si>
  <si>
    <t>Subministrament HMI o Similar</t>
  </si>
  <si>
    <t>HMI o sim.</t>
  </si>
  <si>
    <t>Llicenciament</t>
  </si>
  <si>
    <t>Llicenciament sistema Telecontrol</t>
  </si>
  <si>
    <t>llicència</t>
  </si>
  <si>
    <t>Llicenciament infraestructura de virtualització</t>
  </si>
  <si>
    <t>Servei de manteniment</t>
  </si>
  <si>
    <t>Gestió</t>
  </si>
  <si>
    <t>Preparació del marc de treball</t>
  </si>
  <si>
    <t>Seguiment</t>
  </si>
  <si>
    <t>mesos</t>
  </si>
  <si>
    <t>Manteniment correctiu</t>
  </si>
  <si>
    <t>Suport 24x7</t>
  </si>
  <si>
    <t>Suport davant incidències</t>
  </si>
  <si>
    <t>Suport davant afectacions externes</t>
  </si>
  <si>
    <t>Suport 8x5</t>
  </si>
  <si>
    <t>Recepció d'alertes</t>
  </si>
  <si>
    <t>Resolució de problemes</t>
  </si>
  <si>
    <t>Manteniment preventiu</t>
  </si>
  <si>
    <t>Revisió, actualitzacions, simulacres i act. llicencies</t>
  </si>
  <si>
    <t>Manteniment evolutiu</t>
  </si>
  <si>
    <t>Evolucions del sistema</t>
  </si>
  <si>
    <t>Evolucions del contingut</t>
  </si>
  <si>
    <t>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</si>
</sst>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4" x14ac:knownFonts="1">
    <font>
      <sz val="11"/>
      <color theme="1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2"/>
      <name val="Arial"/>
      <family val="2"/>
    </font>
    <font>
      <b/>
      <sz val="13"/>
      <color theme="1" tint="0.24994659260841701"/>
      <name val="Aptos Display"/>
      <family val="2"/>
      <scheme val="major"/>
    </font>
    <font>
      <b/>
      <sz val="12"/>
      <color theme="0"/>
      <name val="Arial"/>
      <family val="2"/>
    </font>
    <font>
      <b/>
      <sz val="18"/>
      <color theme="1" tint="0.249977111117893"/>
      <name val="Arial"/>
      <family val="2"/>
    </font>
    <font>
      <b/>
      <sz val="16"/>
      <color theme="1" tint="0.24994659260841701"/>
      <name val="Arial"/>
      <family val="2"/>
    </font>
    <font>
      <sz val="11"/>
      <color theme="1" tint="0.24994659260841701"/>
      <name val="Arial"/>
      <family val="2"/>
    </font>
    <font>
      <b/>
      <sz val="14"/>
      <color theme="1" tint="0.24994659260841701"/>
      <name val="Arial"/>
      <family val="2"/>
    </font>
    <font>
      <b/>
      <sz val="13"/>
      <color theme="1" tint="0.24994659260841701"/>
      <name val="Arial"/>
      <family val="2"/>
    </font>
    <font>
      <b/>
      <sz val="11"/>
      <color theme="1" tint="0.24994659260841701"/>
      <name val="Arial"/>
      <family val="2"/>
    </font>
    <font>
      <b/>
      <i/>
      <sz val="10"/>
      <color theme="1" tint="0.24994659260841701"/>
      <name val="Arial"/>
      <family val="2"/>
    </font>
    <font>
      <i/>
      <sz val="10"/>
      <color theme="1" tint="0.24994659260841701"/>
      <name val="Arial"/>
      <family val="2"/>
    </font>
    <font>
      <b/>
      <sz val="18"/>
      <color theme="1" tint="0.2499465926084170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4F81B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CBE4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rgb="FF4F81BD"/>
      </top>
      <bottom/>
      <diagonal/>
    </border>
    <border>
      <left style="thin">
        <color rgb="FF4F81BD"/>
      </left>
      <right/>
      <top style="thin">
        <color rgb="FF4F81BD"/>
      </top>
      <bottom style="thin">
        <color rgb="FF4F81BD"/>
      </bottom>
      <diagonal/>
    </border>
    <border>
      <left/>
      <right/>
      <top style="thin">
        <color rgb="FF4F81BD"/>
      </top>
      <bottom style="thin">
        <color rgb="FF4F81BD"/>
      </bottom>
      <diagonal/>
    </border>
    <border>
      <left style="thin">
        <color rgb="FF4F81BD"/>
      </left>
      <right style="thin">
        <color rgb="FF4F81BD"/>
      </right>
      <top style="thin">
        <color rgb="FF4F81BD"/>
      </top>
      <bottom style="thin">
        <color rgb="FF4F81BD"/>
      </bottom>
      <diagonal/>
    </border>
    <border>
      <left style="thin">
        <color rgb="FF4F81BD"/>
      </left>
      <right/>
      <top/>
      <bottom/>
      <diagonal/>
    </border>
    <border>
      <left style="thin">
        <color rgb="FF4F81BD"/>
      </left>
      <right style="thin">
        <color rgb="FF4F81BD"/>
      </right>
      <top/>
      <bottom/>
      <diagonal/>
    </border>
    <border>
      <left/>
      <right style="thin">
        <color rgb="FF4F81BD"/>
      </right>
      <top/>
      <bottom/>
      <diagonal/>
    </border>
    <border>
      <left style="thin">
        <color rgb="FF4F81BD"/>
      </left>
      <right/>
      <top style="thin">
        <color rgb="FF4F81BD"/>
      </top>
      <bottom/>
      <diagonal/>
    </border>
    <border>
      <left style="thin">
        <color rgb="FF4F81BD"/>
      </left>
      <right style="thin">
        <color rgb="FF4F81BD"/>
      </right>
      <top style="thin">
        <color rgb="FF4F81BD"/>
      </top>
      <bottom/>
      <diagonal/>
    </border>
    <border>
      <left/>
      <right style="thin">
        <color rgb="FF4F81BD"/>
      </right>
      <top style="thin">
        <color rgb="FF4F81BD"/>
      </top>
      <bottom/>
      <diagonal/>
    </border>
    <border>
      <left/>
      <right style="thin">
        <color theme="3" tint="0.499984740745262"/>
      </right>
      <top/>
      <bottom/>
      <diagonal/>
    </border>
    <border>
      <left style="thin">
        <color theme="3" tint="0.499984740745262"/>
      </left>
      <right style="thin">
        <color theme="3" tint="0.499984740745262"/>
      </right>
      <top/>
      <bottom/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0" fontId="3" fillId="0" borderId="0" applyFill="0" applyBorder="0" applyProtection="0">
      <alignment horizontal="left" wrapText="1"/>
    </xf>
  </cellStyleXfs>
  <cellXfs count="49">
    <xf numFmtId="0" fontId="0" fillId="0" borderId="0" xfId="0"/>
    <xf numFmtId="0" fontId="4" fillId="2" borderId="2" xfId="1" applyFont="1" applyFill="1" applyBorder="1" applyAlignment="1">
      <alignment horizontal="left" textRotation="90" wrapText="1"/>
    </xf>
    <xf numFmtId="0" fontId="4" fillId="2" borderId="2" xfId="1" applyFont="1" applyFill="1" applyBorder="1" applyAlignment="1">
      <alignment horizontal="right" textRotation="90"/>
    </xf>
    <xf numFmtId="0" fontId="4" fillId="2" borderId="2" xfId="1" applyFont="1" applyFill="1" applyBorder="1" applyAlignment="1">
      <alignment horizontal="right" textRotation="90" wrapText="1"/>
    </xf>
    <xf numFmtId="0" fontId="5" fillId="3" borderId="3" xfId="1" applyFont="1" applyFill="1" applyBorder="1" applyAlignment="1">
      <alignment horizontal="left" vertical="center" wrapText="1"/>
    </xf>
    <xf numFmtId="0" fontId="2" fillId="3" borderId="4" xfId="1" applyFont="1" applyFill="1" applyBorder="1" applyAlignment="1">
      <alignment horizontal="right" textRotation="90"/>
    </xf>
    <xf numFmtId="164" fontId="5" fillId="3" borderId="3" xfId="1" applyNumberFormat="1" applyFont="1" applyFill="1" applyBorder="1" applyAlignment="1">
      <alignment horizontal="right" vertical="center" wrapText="1"/>
    </xf>
    <xf numFmtId="0" fontId="6" fillId="4" borderId="6" xfId="2" applyFont="1" applyFill="1" applyBorder="1">
      <alignment horizontal="left" wrapText="1"/>
    </xf>
    <xf numFmtId="4" fontId="7" fillId="4" borderId="0" xfId="0" applyNumberFormat="1" applyFont="1" applyFill="1" applyAlignment="1">
      <alignment horizontal="right" vertical="center"/>
    </xf>
    <xf numFmtId="0" fontId="7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center" vertical="center"/>
    </xf>
    <xf numFmtId="164" fontId="8" fillId="4" borderId="7" xfId="0" applyNumberFormat="1" applyFont="1" applyFill="1" applyBorder="1" applyAlignment="1">
      <alignment horizontal="right" vertical="center"/>
    </xf>
    <xf numFmtId="164" fontId="8" fillId="4" borderId="8" xfId="0" applyNumberFormat="1" applyFont="1" applyFill="1" applyBorder="1" applyAlignment="1">
      <alignment horizontal="right" vertical="center"/>
    </xf>
    <xf numFmtId="0" fontId="9" fillId="0" borderId="6" xfId="2" applyFont="1" applyBorder="1">
      <alignment horizontal="left" wrapText="1"/>
    </xf>
    <xf numFmtId="4" fontId="7" fillId="0" borderId="0" xfId="0" applyNumberFormat="1" applyFont="1" applyAlignment="1">
      <alignment horizontal="right" vertical="center"/>
    </xf>
    <xf numFmtId="4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164" fontId="10" fillId="0" borderId="0" xfId="0" applyNumberFormat="1" applyFont="1" applyAlignment="1">
      <alignment horizontal="right" vertical="center"/>
    </xf>
    <xf numFmtId="164" fontId="10" fillId="0" borderId="7" xfId="0" applyNumberFormat="1" applyFont="1" applyBorder="1" applyAlignment="1">
      <alignment horizontal="right" vertical="center"/>
    </xf>
    <xf numFmtId="164" fontId="10" fillId="0" borderId="8" xfId="0" applyNumberFormat="1" applyFont="1" applyBorder="1" applyAlignment="1">
      <alignment horizontal="right" vertical="center"/>
    </xf>
    <xf numFmtId="0" fontId="10" fillId="0" borderId="6" xfId="2" applyFont="1" applyBorder="1" applyAlignment="1">
      <alignment horizontal="left" wrapText="1" indent="1"/>
    </xf>
    <xf numFmtId="0" fontId="7" fillId="0" borderId="0" xfId="0" applyFont="1" applyAlignment="1">
      <alignment horizontal="left" vertical="center"/>
    </xf>
    <xf numFmtId="164" fontId="7" fillId="0" borderId="7" xfId="0" applyNumberFormat="1" applyFont="1" applyBorder="1" applyAlignment="1">
      <alignment horizontal="right" vertical="center"/>
    </xf>
    <xf numFmtId="164" fontId="7" fillId="0" borderId="8" xfId="0" applyNumberFormat="1" applyFont="1" applyBorder="1" applyAlignment="1">
      <alignment horizontal="right" vertical="center"/>
    </xf>
    <xf numFmtId="0" fontId="6" fillId="4" borderId="9" xfId="2" applyFont="1" applyFill="1" applyBorder="1">
      <alignment horizontal="left" wrapText="1"/>
    </xf>
    <xf numFmtId="4" fontId="7" fillId="4" borderId="2" xfId="0" applyNumberFormat="1" applyFont="1" applyFill="1" applyBorder="1" applyAlignment="1">
      <alignment horizontal="right" vertical="center"/>
    </xf>
    <xf numFmtId="0" fontId="7" fillId="4" borderId="2" xfId="0" applyFont="1" applyFill="1" applyBorder="1" applyAlignment="1">
      <alignment horizontal="left" vertical="center"/>
    </xf>
    <xf numFmtId="164" fontId="7" fillId="4" borderId="2" xfId="0" applyNumberFormat="1" applyFont="1" applyFill="1" applyBorder="1" applyAlignment="1">
      <alignment horizontal="right" vertical="center"/>
    </xf>
    <xf numFmtId="164" fontId="8" fillId="4" borderId="10" xfId="0" applyNumberFormat="1" applyFont="1" applyFill="1" applyBorder="1" applyAlignment="1">
      <alignment horizontal="right" vertical="center"/>
    </xf>
    <xf numFmtId="164" fontId="8" fillId="4" borderId="11" xfId="0" applyNumberFormat="1" applyFont="1" applyFill="1" applyBorder="1" applyAlignment="1">
      <alignment horizontal="right" vertical="center"/>
    </xf>
    <xf numFmtId="0" fontId="10" fillId="0" borderId="6" xfId="2" applyFont="1" applyBorder="1" applyAlignment="1">
      <alignment horizontal="left" vertical="top" wrapText="1" indent="1"/>
    </xf>
    <xf numFmtId="0" fontId="9" fillId="4" borderId="3" xfId="2" applyFont="1" applyFill="1" applyBorder="1">
      <alignment horizontal="left" wrapText="1"/>
    </xf>
    <xf numFmtId="4" fontId="10" fillId="4" borderId="4" xfId="0" applyNumberFormat="1" applyFont="1" applyFill="1" applyBorder="1" applyAlignment="1">
      <alignment horizontal="right" vertical="center"/>
    </xf>
    <xf numFmtId="0" fontId="10" fillId="4" borderId="4" xfId="0" applyFont="1" applyFill="1" applyBorder="1" applyAlignment="1">
      <alignment horizontal="left" vertical="center"/>
    </xf>
    <xf numFmtId="164" fontId="10" fillId="4" borderId="4" xfId="0" applyNumberFormat="1" applyFont="1" applyFill="1" applyBorder="1" applyAlignment="1">
      <alignment horizontal="right" vertical="center"/>
    </xf>
    <xf numFmtId="164" fontId="10" fillId="4" borderId="5" xfId="0" applyNumberFormat="1" applyFont="1" applyFill="1" applyBorder="1" applyAlignment="1">
      <alignment horizontal="right" vertical="center"/>
    </xf>
    <xf numFmtId="0" fontId="11" fillId="0" borderId="6" xfId="2" applyFont="1" applyBorder="1" applyAlignment="1">
      <alignment horizontal="left" wrapText="1" indent="2"/>
    </xf>
    <xf numFmtId="4" fontId="12" fillId="0" borderId="0" xfId="0" applyNumberFormat="1" applyFont="1" applyAlignment="1">
      <alignment horizontal="right" vertical="center"/>
    </xf>
    <xf numFmtId="0" fontId="12" fillId="0" borderId="0" xfId="0" applyFont="1" applyAlignment="1">
      <alignment horizontal="left" vertical="center"/>
    </xf>
    <xf numFmtId="164" fontId="12" fillId="0" borderId="7" xfId="0" applyNumberFormat="1" applyFont="1" applyBorder="1" applyAlignment="1">
      <alignment horizontal="right" vertical="center"/>
    </xf>
    <xf numFmtId="164" fontId="12" fillId="0" borderId="8" xfId="0" applyNumberFormat="1" applyFont="1" applyBorder="1" applyAlignment="1">
      <alignment horizontal="right" vertical="center"/>
    </xf>
    <xf numFmtId="164" fontId="13" fillId="4" borderId="3" xfId="0" applyNumberFormat="1" applyFont="1" applyFill="1" applyBorder="1" applyAlignment="1">
      <alignment horizontal="right" vertical="center"/>
    </xf>
    <xf numFmtId="164" fontId="13" fillId="4" borderId="4" xfId="0" applyNumberFormat="1" applyFont="1" applyFill="1" applyBorder="1" applyAlignment="1">
      <alignment horizontal="right" vertical="center"/>
    </xf>
    <xf numFmtId="164" fontId="13" fillId="4" borderId="5" xfId="0" applyNumberFormat="1" applyFont="1" applyFill="1" applyBorder="1" applyAlignment="1">
      <alignment vertical="center"/>
    </xf>
    <xf numFmtId="164" fontId="10" fillId="0" borderId="12" xfId="0" applyNumberFormat="1" applyFont="1" applyBorder="1" applyAlignment="1">
      <alignment horizontal="right" vertical="center"/>
    </xf>
    <xf numFmtId="164" fontId="10" fillId="0" borderId="13" xfId="0" applyNumberFormat="1" applyFont="1" applyBorder="1" applyAlignment="1">
      <alignment horizontal="right" vertical="center"/>
    </xf>
    <xf numFmtId="164" fontId="7" fillId="0" borderId="0" xfId="0" applyNumberFormat="1" applyFont="1" applyAlignment="1" applyProtection="1">
      <alignment horizontal="right" vertical="center"/>
      <protection locked="0"/>
    </xf>
    <xf numFmtId="164" fontId="10" fillId="0" borderId="0" xfId="0" applyNumberFormat="1" applyFont="1" applyAlignment="1" applyProtection="1">
      <alignment horizontal="right" vertical="center"/>
      <protection locked="0"/>
    </xf>
    <xf numFmtId="164" fontId="12" fillId="0" borderId="0" xfId="0" applyNumberFormat="1" applyFont="1" applyAlignment="1" applyProtection="1">
      <alignment horizontal="right" vertical="center"/>
      <protection locked="0"/>
    </xf>
  </cellXfs>
  <cellStyles count="3">
    <cellStyle name="Activity" xfId="2" xr:uid="{4669D4DD-C1D8-497F-A6C0-72C7D86806B5}"/>
    <cellStyle name="Normal" xfId="0" builtinId="0"/>
    <cellStyle name="Título 2" xfId="1" builtin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A7416-DBF0-4F93-8420-C60AC6FFE03D}">
  <dimension ref="A1:G96"/>
  <sheetViews>
    <sheetView tabSelected="1" topLeftCell="A63" zoomScale="73" zoomScaleNormal="73" workbookViewId="0">
      <selection activeCell="H76" sqref="H76"/>
    </sheetView>
  </sheetViews>
  <sheetFormatPr baseColWidth="10" defaultColWidth="50.42578125" defaultRowHeight="15" x14ac:dyDescent="0.25"/>
  <cols>
    <col min="1" max="1" width="80.5703125" bestFit="1" customWidth="1"/>
    <col min="2" max="2" width="9.5703125" bestFit="1" customWidth="1"/>
    <col min="3" max="3" width="12.42578125" bestFit="1" customWidth="1"/>
    <col min="4" max="4" width="13.7109375" bestFit="1" customWidth="1"/>
    <col min="5" max="5" width="25.5703125" bestFit="1" customWidth="1"/>
    <col min="6" max="6" width="22.42578125" bestFit="1" customWidth="1"/>
    <col min="7" max="7" width="25.5703125" bestFit="1" customWidth="1"/>
  </cols>
  <sheetData>
    <row r="1" spans="1:7" ht="77.25" x14ac:dyDescent="0.2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3" t="s">
        <v>5</v>
      </c>
      <c r="G1" s="3" t="s">
        <v>6</v>
      </c>
    </row>
    <row r="2" spans="1:7" ht="23.25" x14ac:dyDescent="0.25">
      <c r="A2" s="4" t="s">
        <v>7</v>
      </c>
      <c r="B2" s="5"/>
      <c r="C2" s="5"/>
      <c r="D2" s="5"/>
      <c r="E2" s="6">
        <f>E3+E14+E19+E24+E29+E34+E39+E44+E49+E54</f>
        <v>0</v>
      </c>
      <c r="F2" s="6">
        <f>F3+F14+F19+F24+F29+F34+F39+F44+F49+F54</f>
        <v>0</v>
      </c>
      <c r="G2" s="6">
        <f>G3+G14+G19+G24+G29+G34+G39+G44+G49+G54</f>
        <v>0</v>
      </c>
    </row>
    <row r="3" spans="1:7" ht="20.25" x14ac:dyDescent="0.3">
      <c r="A3" s="7">
        <v>0</v>
      </c>
      <c r="B3" s="8"/>
      <c r="C3" s="9"/>
      <c r="D3" s="10"/>
      <c r="E3" s="11">
        <f>E4+E7+E11</f>
        <v>0</v>
      </c>
      <c r="F3" s="12">
        <f>F4+F7+F11</f>
        <v>0</v>
      </c>
      <c r="G3" s="12">
        <f>G4+G7+G11</f>
        <v>0</v>
      </c>
    </row>
    <row r="4" spans="1:7" ht="16.5" x14ac:dyDescent="0.25">
      <c r="A4" s="13" t="s">
        <v>8</v>
      </c>
      <c r="B4" s="15"/>
      <c r="C4" s="16"/>
      <c r="D4" s="17"/>
      <c r="E4" s="18">
        <f>E5+E6</f>
        <v>0</v>
      </c>
      <c r="F4" s="18">
        <f>F5+F6</f>
        <v>0</v>
      </c>
      <c r="G4" s="18">
        <f>G5+G6</f>
        <v>0</v>
      </c>
    </row>
    <row r="5" spans="1:7" x14ac:dyDescent="0.25">
      <c r="A5" s="20" t="s">
        <v>10</v>
      </c>
      <c r="B5" s="14">
        <v>30</v>
      </c>
      <c r="C5" s="21" t="s">
        <v>9</v>
      </c>
      <c r="D5" s="46">
        <v>0</v>
      </c>
      <c r="E5" s="22">
        <f>D5*B5</f>
        <v>0</v>
      </c>
      <c r="F5" s="23">
        <f>E5*0.21</f>
        <v>0</v>
      </c>
      <c r="G5" s="23">
        <f>E5+F5</f>
        <v>0</v>
      </c>
    </row>
    <row r="6" spans="1:7" x14ac:dyDescent="0.25">
      <c r="A6" s="20" t="s">
        <v>11</v>
      </c>
      <c r="B6" s="14">
        <v>30</v>
      </c>
      <c r="C6" s="21" t="s">
        <v>9</v>
      </c>
      <c r="D6" s="46">
        <v>0</v>
      </c>
      <c r="E6" s="22">
        <f>D6*B6</f>
        <v>0</v>
      </c>
      <c r="F6" s="23">
        <f>E6*0.21</f>
        <v>0</v>
      </c>
      <c r="G6" s="23">
        <f>E6+F6</f>
        <v>0</v>
      </c>
    </row>
    <row r="7" spans="1:7" ht="16.5" x14ac:dyDescent="0.25">
      <c r="A7" s="13" t="s">
        <v>12</v>
      </c>
      <c r="B7" s="15"/>
      <c r="C7" s="16"/>
      <c r="D7" s="17"/>
      <c r="E7" s="18">
        <f>E8+E9+E10</f>
        <v>0</v>
      </c>
      <c r="F7" s="18">
        <f>F8+F9+F10</f>
        <v>0</v>
      </c>
      <c r="G7" s="18">
        <f>G8+G9+G10</f>
        <v>0</v>
      </c>
    </row>
    <row r="8" spans="1:7" x14ac:dyDescent="0.25">
      <c r="A8" s="20" t="s">
        <v>13</v>
      </c>
      <c r="B8" s="14">
        <v>691.66944444444459</v>
      </c>
      <c r="C8" s="21" t="s">
        <v>9</v>
      </c>
      <c r="D8" s="46">
        <v>0</v>
      </c>
      <c r="E8" s="22">
        <f>D8*B8</f>
        <v>0</v>
      </c>
      <c r="F8" s="23">
        <f>E8*0.21</f>
        <v>0</v>
      </c>
      <c r="G8" s="23">
        <f>E8+F8</f>
        <v>0</v>
      </c>
    </row>
    <row r="9" spans="1:7" x14ac:dyDescent="0.25">
      <c r="A9" s="20" t="s">
        <v>14</v>
      </c>
      <c r="B9" s="14">
        <v>369.37500000000006</v>
      </c>
      <c r="C9" s="21" t="s">
        <v>9</v>
      </c>
      <c r="D9" s="46">
        <v>0</v>
      </c>
      <c r="E9" s="22">
        <f>D9*B9</f>
        <v>0</v>
      </c>
      <c r="F9" s="23">
        <f>E9*0.21</f>
        <v>0</v>
      </c>
      <c r="G9" s="23">
        <f>E9+F9</f>
        <v>0</v>
      </c>
    </row>
    <row r="10" spans="1:7" x14ac:dyDescent="0.25">
      <c r="A10" s="20" t="s">
        <v>15</v>
      </c>
      <c r="B10" s="14">
        <v>2674.7758333333336</v>
      </c>
      <c r="C10" s="21" t="s">
        <v>9</v>
      </c>
      <c r="D10" s="46">
        <v>0</v>
      </c>
      <c r="E10" s="22">
        <f>D10*B10</f>
        <v>0</v>
      </c>
      <c r="F10" s="23">
        <f>E10*0.21</f>
        <v>0</v>
      </c>
      <c r="G10" s="23">
        <f>E10+F10</f>
        <v>0</v>
      </c>
    </row>
    <row r="11" spans="1:7" ht="16.5" x14ac:dyDescent="0.25">
      <c r="A11" s="13" t="s">
        <v>16</v>
      </c>
      <c r="B11" s="15"/>
      <c r="C11" s="16"/>
      <c r="D11" s="17"/>
      <c r="E11" s="18">
        <f>E12+E13</f>
        <v>0</v>
      </c>
      <c r="F11" s="18">
        <f>F12+F13</f>
        <v>0</v>
      </c>
      <c r="G11" s="18">
        <f>G12+G13</f>
        <v>0</v>
      </c>
    </row>
    <row r="12" spans="1:7" x14ac:dyDescent="0.25">
      <c r="A12" s="20" t="s">
        <v>18</v>
      </c>
      <c r="B12" s="14">
        <v>1</v>
      </c>
      <c r="C12" s="21" t="s">
        <v>17</v>
      </c>
      <c r="D12" s="46">
        <v>0</v>
      </c>
      <c r="E12" s="22">
        <f>D12*B12</f>
        <v>0</v>
      </c>
      <c r="F12" s="23">
        <f>E12*0.21</f>
        <v>0</v>
      </c>
      <c r="G12" s="23">
        <f>E12+F12</f>
        <v>0</v>
      </c>
    </row>
    <row r="13" spans="1:7" x14ac:dyDescent="0.25">
      <c r="A13" s="20" t="s">
        <v>19</v>
      </c>
      <c r="B13" s="14">
        <v>1</v>
      </c>
      <c r="C13" s="21" t="s">
        <v>17</v>
      </c>
      <c r="D13" s="46">
        <v>0</v>
      </c>
      <c r="E13" s="22">
        <f>D13*B13</f>
        <v>0</v>
      </c>
      <c r="F13" s="23">
        <f>E13*0.21</f>
        <v>0</v>
      </c>
      <c r="G13" s="23">
        <f>E13+F13</f>
        <v>0</v>
      </c>
    </row>
    <row r="14" spans="1:7" ht="20.25" x14ac:dyDescent="0.3">
      <c r="A14" s="24">
        <v>1</v>
      </c>
      <c r="B14" s="25"/>
      <c r="C14" s="26"/>
      <c r="D14" s="27"/>
      <c r="E14" s="28">
        <f>E15</f>
        <v>0</v>
      </c>
      <c r="F14" s="28">
        <f>F15</f>
        <v>0</v>
      </c>
      <c r="G14" s="28">
        <f>G15</f>
        <v>0</v>
      </c>
    </row>
    <row r="15" spans="1:7" ht="16.5" x14ac:dyDescent="0.25">
      <c r="A15" s="13" t="s">
        <v>12</v>
      </c>
      <c r="B15" s="15"/>
      <c r="C15" s="16"/>
      <c r="D15" s="17"/>
      <c r="E15" s="18">
        <f>E16+E17+E18</f>
        <v>0</v>
      </c>
      <c r="F15" s="18">
        <f>F16+F17+F18</f>
        <v>0</v>
      </c>
      <c r="G15" s="18">
        <f>G16+G17+G18</f>
        <v>0</v>
      </c>
    </row>
    <row r="16" spans="1:7" x14ac:dyDescent="0.25">
      <c r="A16" s="20" t="s">
        <v>13</v>
      </c>
      <c r="B16" s="14">
        <v>587.98333333333346</v>
      </c>
      <c r="C16" s="21" t="s">
        <v>9</v>
      </c>
      <c r="D16" s="46">
        <v>0</v>
      </c>
      <c r="E16" s="22">
        <f>D16*B16</f>
        <v>0</v>
      </c>
      <c r="F16" s="23">
        <f>E16*0.21</f>
        <v>0</v>
      </c>
      <c r="G16" s="23">
        <f>E16+F16</f>
        <v>0</v>
      </c>
    </row>
    <row r="17" spans="1:7" x14ac:dyDescent="0.25">
      <c r="A17" s="20" t="s">
        <v>14</v>
      </c>
      <c r="B17" s="14">
        <v>379.65</v>
      </c>
      <c r="C17" s="21" t="s">
        <v>9</v>
      </c>
      <c r="D17" s="46">
        <v>0</v>
      </c>
      <c r="E17" s="22">
        <f>D17*B17</f>
        <v>0</v>
      </c>
      <c r="F17" s="23">
        <f>E17*0.21</f>
        <v>0</v>
      </c>
      <c r="G17" s="23">
        <f>E17+F17</f>
        <v>0</v>
      </c>
    </row>
    <row r="18" spans="1:7" x14ac:dyDescent="0.25">
      <c r="A18" s="20" t="s">
        <v>15</v>
      </c>
      <c r="B18" s="14">
        <v>1291.1583333333331</v>
      </c>
      <c r="C18" s="21" t="s">
        <v>9</v>
      </c>
      <c r="D18" s="46">
        <v>0</v>
      </c>
      <c r="E18" s="22">
        <f>D18*B18</f>
        <v>0</v>
      </c>
      <c r="F18" s="23">
        <f>E18*0.21</f>
        <v>0</v>
      </c>
      <c r="G18" s="23">
        <f>E18+F18</f>
        <v>0</v>
      </c>
    </row>
    <row r="19" spans="1:7" ht="20.25" x14ac:dyDescent="0.3">
      <c r="A19" s="24">
        <v>2</v>
      </c>
      <c r="B19" s="25"/>
      <c r="C19" s="26"/>
      <c r="D19" s="27"/>
      <c r="E19" s="28">
        <f>E20</f>
        <v>0</v>
      </c>
      <c r="F19" s="28">
        <f>F20</f>
        <v>0</v>
      </c>
      <c r="G19" s="28">
        <f>G20</f>
        <v>0</v>
      </c>
    </row>
    <row r="20" spans="1:7" ht="16.5" x14ac:dyDescent="0.25">
      <c r="A20" s="13" t="s">
        <v>12</v>
      </c>
      <c r="B20" s="15"/>
      <c r="C20" s="16"/>
      <c r="D20" s="17"/>
      <c r="E20" s="18">
        <f>E21+E22+E23</f>
        <v>0</v>
      </c>
      <c r="F20" s="18">
        <f>F21+F22+F23</f>
        <v>0</v>
      </c>
      <c r="G20" s="18">
        <f>G21+G22+G23</f>
        <v>0</v>
      </c>
    </row>
    <row r="21" spans="1:7" x14ac:dyDescent="0.25">
      <c r="A21" s="20" t="s">
        <v>13</v>
      </c>
      <c r="B21" s="14">
        <v>570.24166666666667</v>
      </c>
      <c r="C21" s="21" t="s">
        <v>9</v>
      </c>
      <c r="D21" s="46">
        <v>0</v>
      </c>
      <c r="E21" s="22">
        <f>D21*B21</f>
        <v>0</v>
      </c>
      <c r="F21" s="23">
        <f>E21*0.21</f>
        <v>0</v>
      </c>
      <c r="G21" s="23">
        <f>E21+F21</f>
        <v>0</v>
      </c>
    </row>
    <row r="22" spans="1:7" x14ac:dyDescent="0.25">
      <c r="A22" s="20" t="s">
        <v>14</v>
      </c>
      <c r="B22" s="14">
        <v>337.18000000000006</v>
      </c>
      <c r="C22" s="21" t="s">
        <v>9</v>
      </c>
      <c r="D22" s="46">
        <v>0</v>
      </c>
      <c r="E22" s="22">
        <f>D22*B22</f>
        <v>0</v>
      </c>
      <c r="F22" s="23">
        <f>E22*0.21</f>
        <v>0</v>
      </c>
      <c r="G22" s="23">
        <f>E22+F22</f>
        <v>0</v>
      </c>
    </row>
    <row r="23" spans="1:7" x14ac:dyDescent="0.25">
      <c r="A23" s="20" t="s">
        <v>15</v>
      </c>
      <c r="B23" s="14">
        <v>860.2583333333331</v>
      </c>
      <c r="C23" s="21" t="s">
        <v>9</v>
      </c>
      <c r="D23" s="46">
        <v>0</v>
      </c>
      <c r="E23" s="22">
        <f>D23*B23</f>
        <v>0</v>
      </c>
      <c r="F23" s="23">
        <f>E23*0.21</f>
        <v>0</v>
      </c>
      <c r="G23" s="23">
        <f>E23+F23</f>
        <v>0</v>
      </c>
    </row>
    <row r="24" spans="1:7" ht="20.25" x14ac:dyDescent="0.3">
      <c r="A24" s="24">
        <v>3</v>
      </c>
      <c r="B24" s="25"/>
      <c r="C24" s="26"/>
      <c r="D24" s="27"/>
      <c r="E24" s="28">
        <f>E25</f>
        <v>0</v>
      </c>
      <c r="F24" s="28">
        <f>F25</f>
        <v>0</v>
      </c>
      <c r="G24" s="28">
        <f>G25</f>
        <v>0</v>
      </c>
    </row>
    <row r="25" spans="1:7" ht="16.5" x14ac:dyDescent="0.25">
      <c r="A25" s="13" t="s">
        <v>12</v>
      </c>
      <c r="B25" s="15"/>
      <c r="C25" s="16"/>
      <c r="D25" s="17"/>
      <c r="E25" s="18">
        <f>E26+E27+E28</f>
        <v>0</v>
      </c>
      <c r="F25" s="18">
        <f>F26+F27+F28</f>
        <v>0</v>
      </c>
      <c r="G25" s="18">
        <f>G26+G27+G28</f>
        <v>0</v>
      </c>
    </row>
    <row r="26" spans="1:7" x14ac:dyDescent="0.25">
      <c r="A26" s="20" t="s">
        <v>13</v>
      </c>
      <c r="B26" s="14">
        <v>829.70499999999993</v>
      </c>
      <c r="C26" s="21" t="s">
        <v>9</v>
      </c>
      <c r="D26" s="46">
        <v>0</v>
      </c>
      <c r="E26" s="22">
        <f>D26*B26</f>
        <v>0</v>
      </c>
      <c r="F26" s="23">
        <f>E26*0.21</f>
        <v>0</v>
      </c>
      <c r="G26" s="23">
        <f>E26+F26</f>
        <v>0</v>
      </c>
    </row>
    <row r="27" spans="1:7" x14ac:dyDescent="0.25">
      <c r="A27" s="20" t="s">
        <v>14</v>
      </c>
      <c r="B27" s="14">
        <v>389.27583333333325</v>
      </c>
      <c r="C27" s="21" t="s">
        <v>9</v>
      </c>
      <c r="D27" s="46">
        <v>0</v>
      </c>
      <c r="E27" s="22">
        <f>D27*B27</f>
        <v>0</v>
      </c>
      <c r="F27" s="23">
        <f>E27*0.21</f>
        <v>0</v>
      </c>
      <c r="G27" s="23">
        <f>E27+F27</f>
        <v>0</v>
      </c>
    </row>
    <row r="28" spans="1:7" x14ac:dyDescent="0.25">
      <c r="A28" s="20" t="s">
        <v>15</v>
      </c>
      <c r="B28" s="14">
        <v>1689.7116666666666</v>
      </c>
      <c r="C28" s="21" t="s">
        <v>9</v>
      </c>
      <c r="D28" s="46">
        <v>0</v>
      </c>
      <c r="E28" s="22">
        <f>D28*B28</f>
        <v>0</v>
      </c>
      <c r="F28" s="23">
        <f>E28*0.21</f>
        <v>0</v>
      </c>
      <c r="G28" s="23">
        <f>E28+F28</f>
        <v>0</v>
      </c>
    </row>
    <row r="29" spans="1:7" ht="20.25" x14ac:dyDescent="0.3">
      <c r="A29" s="24">
        <v>4</v>
      </c>
      <c r="B29" s="25"/>
      <c r="C29" s="26"/>
      <c r="D29" s="27"/>
      <c r="E29" s="28">
        <f>E30</f>
        <v>0</v>
      </c>
      <c r="F29" s="28">
        <f>F30</f>
        <v>0</v>
      </c>
      <c r="G29" s="28">
        <f>G30</f>
        <v>0</v>
      </c>
    </row>
    <row r="30" spans="1:7" ht="16.5" x14ac:dyDescent="0.25">
      <c r="A30" s="13" t="s">
        <v>12</v>
      </c>
      <c r="B30" s="15"/>
      <c r="C30" s="16"/>
      <c r="D30" s="17"/>
      <c r="E30" s="18">
        <f>E31+E32+E33</f>
        <v>0</v>
      </c>
      <c r="F30" s="18">
        <f>F31+F32+F33</f>
        <v>0</v>
      </c>
      <c r="G30" s="18">
        <f>G31+G32+G33</f>
        <v>0</v>
      </c>
    </row>
    <row r="31" spans="1:7" x14ac:dyDescent="0.25">
      <c r="A31" s="20" t="s">
        <v>13</v>
      </c>
      <c r="B31" s="14">
        <v>444.54652777777778</v>
      </c>
      <c r="C31" s="21" t="s">
        <v>9</v>
      </c>
      <c r="D31" s="46">
        <v>0</v>
      </c>
      <c r="E31" s="22">
        <f>D31*B31</f>
        <v>0</v>
      </c>
      <c r="F31" s="23">
        <f>E31*0.21</f>
        <v>0</v>
      </c>
      <c r="G31" s="23">
        <f>E31+F31</f>
        <v>0</v>
      </c>
    </row>
    <row r="32" spans="1:7" x14ac:dyDescent="0.25">
      <c r="A32" s="20" t="s">
        <v>14</v>
      </c>
      <c r="B32" s="14">
        <v>199.19541666666666</v>
      </c>
      <c r="C32" s="21" t="s">
        <v>9</v>
      </c>
      <c r="D32" s="46">
        <v>0</v>
      </c>
      <c r="E32" s="22">
        <f>D32*B32</f>
        <v>0</v>
      </c>
      <c r="F32" s="23">
        <f>E32*0.21</f>
        <v>0</v>
      </c>
      <c r="G32" s="23">
        <f>E32+F32</f>
        <v>0</v>
      </c>
    </row>
    <row r="33" spans="1:7" x14ac:dyDescent="0.25">
      <c r="A33" s="20" t="s">
        <v>15</v>
      </c>
      <c r="B33" s="14">
        <v>782.76458333333335</v>
      </c>
      <c r="C33" s="21" t="s">
        <v>9</v>
      </c>
      <c r="D33" s="46">
        <v>0</v>
      </c>
      <c r="E33" s="22">
        <f>D33*B33</f>
        <v>0</v>
      </c>
      <c r="F33" s="23">
        <f>E33*0.21</f>
        <v>0</v>
      </c>
      <c r="G33" s="23">
        <f>E33+F33</f>
        <v>0</v>
      </c>
    </row>
    <row r="34" spans="1:7" ht="20.25" x14ac:dyDescent="0.3">
      <c r="A34" s="24">
        <v>5</v>
      </c>
      <c r="B34" s="25"/>
      <c r="C34" s="26"/>
      <c r="D34" s="27"/>
      <c r="E34" s="28">
        <f>E35</f>
        <v>0</v>
      </c>
      <c r="F34" s="28">
        <f>F35</f>
        <v>0</v>
      </c>
      <c r="G34" s="28">
        <f>G35</f>
        <v>0</v>
      </c>
    </row>
    <row r="35" spans="1:7" ht="16.5" x14ac:dyDescent="0.25">
      <c r="A35" s="13" t="s">
        <v>12</v>
      </c>
      <c r="B35" s="15"/>
      <c r="C35" s="16"/>
      <c r="D35" s="17"/>
      <c r="E35" s="18">
        <f>E36+E37+E38</f>
        <v>0</v>
      </c>
      <c r="F35" s="18">
        <f>F36+F37+F38</f>
        <v>0</v>
      </c>
      <c r="G35" s="18">
        <f>G36+G37+G38</f>
        <v>0</v>
      </c>
    </row>
    <row r="36" spans="1:7" x14ac:dyDescent="0.25">
      <c r="A36" s="20" t="s">
        <v>13</v>
      </c>
      <c r="B36" s="14">
        <v>763.89444444444416</v>
      </c>
      <c r="C36" s="21" t="s">
        <v>9</v>
      </c>
      <c r="D36" s="46">
        <v>0</v>
      </c>
      <c r="E36" s="22">
        <f>D36*B36</f>
        <v>0</v>
      </c>
      <c r="F36" s="23">
        <f>E36*0.21</f>
        <v>0</v>
      </c>
      <c r="G36" s="23">
        <f>E36+F36</f>
        <v>0</v>
      </c>
    </row>
    <row r="37" spans="1:7" x14ac:dyDescent="0.25">
      <c r="A37" s="20" t="s">
        <v>14</v>
      </c>
      <c r="B37" s="14">
        <v>295.56944444444446</v>
      </c>
      <c r="C37" s="21" t="s">
        <v>9</v>
      </c>
      <c r="D37" s="46">
        <v>0</v>
      </c>
      <c r="E37" s="22">
        <f>D37*B37</f>
        <v>0</v>
      </c>
      <c r="F37" s="23">
        <f>E37*0.21</f>
        <v>0</v>
      </c>
      <c r="G37" s="23">
        <f>E37+F37</f>
        <v>0</v>
      </c>
    </row>
    <row r="38" spans="1:7" x14ac:dyDescent="0.25">
      <c r="A38" s="20" t="s">
        <v>15</v>
      </c>
      <c r="B38" s="14">
        <v>1445.1749999999997</v>
      </c>
      <c r="C38" s="21" t="s">
        <v>9</v>
      </c>
      <c r="D38" s="46">
        <v>0</v>
      </c>
      <c r="E38" s="22">
        <f>D38*B38</f>
        <v>0</v>
      </c>
      <c r="F38" s="23">
        <f>E38*0.21</f>
        <v>0</v>
      </c>
      <c r="G38" s="23">
        <f>E38+F38</f>
        <v>0</v>
      </c>
    </row>
    <row r="39" spans="1:7" ht="20.25" x14ac:dyDescent="0.3">
      <c r="A39" s="24">
        <v>6</v>
      </c>
      <c r="B39" s="25"/>
      <c r="C39" s="26"/>
      <c r="D39" s="27"/>
      <c r="E39" s="28">
        <f>E40</f>
        <v>0</v>
      </c>
      <c r="F39" s="28">
        <f>F40</f>
        <v>0</v>
      </c>
      <c r="G39" s="28">
        <f>G40</f>
        <v>0</v>
      </c>
    </row>
    <row r="40" spans="1:7" ht="16.5" x14ac:dyDescent="0.25">
      <c r="A40" s="13" t="s">
        <v>12</v>
      </c>
      <c r="B40" s="15"/>
      <c r="C40" s="16"/>
      <c r="D40" s="17"/>
      <c r="E40" s="18">
        <f>E41+E42+E43</f>
        <v>0</v>
      </c>
      <c r="F40" s="18">
        <f>F41+F42+F43</f>
        <v>0</v>
      </c>
      <c r="G40" s="18">
        <f>G41+G42+G43</f>
        <v>0</v>
      </c>
    </row>
    <row r="41" spans="1:7" x14ac:dyDescent="0.25">
      <c r="A41" s="20" t="s">
        <v>13</v>
      </c>
      <c r="B41" s="14">
        <v>726.76388888888903</v>
      </c>
      <c r="C41" s="21" t="s">
        <v>9</v>
      </c>
      <c r="D41" s="46">
        <v>0</v>
      </c>
      <c r="E41" s="22">
        <f>D41*B41</f>
        <v>0</v>
      </c>
      <c r="F41" s="23">
        <f>E41*0.21</f>
        <v>0</v>
      </c>
      <c r="G41" s="23">
        <f>E41+F41</f>
        <v>0</v>
      </c>
    </row>
    <row r="42" spans="1:7" x14ac:dyDescent="0.25">
      <c r="A42" s="20" t="s">
        <v>14</v>
      </c>
      <c r="B42" s="14">
        <v>204.08333333333331</v>
      </c>
      <c r="C42" s="21" t="s">
        <v>9</v>
      </c>
      <c r="D42" s="46">
        <v>0</v>
      </c>
      <c r="E42" s="22">
        <f>D42*B42</f>
        <v>0</v>
      </c>
      <c r="F42" s="23">
        <f>E42*0.21</f>
        <v>0</v>
      </c>
      <c r="G42" s="23">
        <f>E42+F42</f>
        <v>0</v>
      </c>
    </row>
    <row r="43" spans="1:7" x14ac:dyDescent="0.25">
      <c r="A43" s="20" t="s">
        <v>15</v>
      </c>
      <c r="B43" s="14">
        <v>1290.5166666666664</v>
      </c>
      <c r="C43" s="21" t="s">
        <v>9</v>
      </c>
      <c r="D43" s="46">
        <v>0</v>
      </c>
      <c r="E43" s="22">
        <f>D43*B43</f>
        <v>0</v>
      </c>
      <c r="F43" s="23">
        <f>E43*0.21</f>
        <v>0</v>
      </c>
      <c r="G43" s="23">
        <f>E43+F43</f>
        <v>0</v>
      </c>
    </row>
    <row r="44" spans="1:7" ht="20.25" x14ac:dyDescent="0.3">
      <c r="A44" s="24">
        <v>7</v>
      </c>
      <c r="B44" s="25"/>
      <c r="C44" s="26"/>
      <c r="D44" s="27"/>
      <c r="E44" s="28">
        <f>E45</f>
        <v>0</v>
      </c>
      <c r="F44" s="28">
        <f>F45</f>
        <v>0</v>
      </c>
      <c r="G44" s="28">
        <f>G45</f>
        <v>0</v>
      </c>
    </row>
    <row r="45" spans="1:7" ht="16.5" x14ac:dyDescent="0.25">
      <c r="A45" s="13" t="s">
        <v>12</v>
      </c>
      <c r="B45" s="15"/>
      <c r="C45" s="16"/>
      <c r="D45" s="17"/>
      <c r="E45" s="18">
        <f>E46+E47+E48</f>
        <v>0</v>
      </c>
      <c r="F45" s="18">
        <f>F46+F47+F48</f>
        <v>0</v>
      </c>
      <c r="G45" s="18">
        <f>G46+G47+G48</f>
        <v>0</v>
      </c>
    </row>
    <row r="46" spans="1:7" x14ac:dyDescent="0.25">
      <c r="A46" s="20" t="s">
        <v>13</v>
      </c>
      <c r="B46" s="14">
        <v>465.29166666666663</v>
      </c>
      <c r="C46" s="21" t="s">
        <v>9</v>
      </c>
      <c r="D46" s="46">
        <v>0</v>
      </c>
      <c r="E46" s="22">
        <f>D46*B46</f>
        <v>0</v>
      </c>
      <c r="F46" s="23">
        <f>E46*0.21</f>
        <v>0</v>
      </c>
      <c r="G46" s="23">
        <f>E46+F46</f>
        <v>0</v>
      </c>
    </row>
    <row r="47" spans="1:7" x14ac:dyDescent="0.25">
      <c r="A47" s="20" t="s">
        <v>14</v>
      </c>
      <c r="B47" s="14">
        <v>99.587499999999963</v>
      </c>
      <c r="C47" s="21" t="s">
        <v>9</v>
      </c>
      <c r="D47" s="46">
        <v>0</v>
      </c>
      <c r="E47" s="22">
        <f>D47*B47</f>
        <v>0</v>
      </c>
      <c r="F47" s="23">
        <f>E47*0.21</f>
        <v>0</v>
      </c>
      <c r="G47" s="23">
        <f>E47+F47</f>
        <v>0</v>
      </c>
    </row>
    <row r="48" spans="1:7" x14ac:dyDescent="0.25">
      <c r="A48" s="20" t="s">
        <v>15</v>
      </c>
      <c r="B48" s="14">
        <v>1074.7666666666667</v>
      </c>
      <c r="C48" s="21" t="s">
        <v>9</v>
      </c>
      <c r="D48" s="46">
        <v>0</v>
      </c>
      <c r="E48" s="22">
        <f>D48*B48</f>
        <v>0</v>
      </c>
      <c r="F48" s="23">
        <f>E48*0.21</f>
        <v>0</v>
      </c>
      <c r="G48" s="23">
        <f>E48+F48</f>
        <v>0</v>
      </c>
    </row>
    <row r="49" spans="1:7" ht="20.25" x14ac:dyDescent="0.3">
      <c r="A49" s="24">
        <v>8</v>
      </c>
      <c r="B49" s="25"/>
      <c r="C49" s="26"/>
      <c r="D49" s="27"/>
      <c r="E49" s="28">
        <f>E50</f>
        <v>0</v>
      </c>
      <c r="F49" s="28">
        <f>F50</f>
        <v>0</v>
      </c>
      <c r="G49" s="28">
        <f>G50</f>
        <v>0</v>
      </c>
    </row>
    <row r="50" spans="1:7" ht="16.5" x14ac:dyDescent="0.25">
      <c r="A50" s="13" t="s">
        <v>12</v>
      </c>
      <c r="B50" s="15"/>
      <c r="C50" s="16"/>
      <c r="D50" s="17"/>
      <c r="E50" s="18">
        <f>E51+E52+E53</f>
        <v>0</v>
      </c>
      <c r="F50" s="18">
        <f>F51+F52+F53</f>
        <v>0</v>
      </c>
      <c r="G50" s="18">
        <f>G51+G52+G53</f>
        <v>0</v>
      </c>
    </row>
    <row r="51" spans="1:7" x14ac:dyDescent="0.25">
      <c r="A51" s="20" t="s">
        <v>13</v>
      </c>
      <c r="B51" s="14">
        <v>983.37083333333294</v>
      </c>
      <c r="C51" s="21" t="s">
        <v>9</v>
      </c>
      <c r="D51" s="46">
        <v>0</v>
      </c>
      <c r="E51" s="22">
        <f>D51*B51</f>
        <v>0</v>
      </c>
      <c r="F51" s="23">
        <f>E51*0.21</f>
        <v>0</v>
      </c>
      <c r="G51" s="23">
        <f>E51+F51</f>
        <v>0</v>
      </c>
    </row>
    <row r="52" spans="1:7" x14ac:dyDescent="0.25">
      <c r="A52" s="20" t="s">
        <v>14</v>
      </c>
      <c r="B52" s="14">
        <v>139.47916666666666</v>
      </c>
      <c r="C52" s="21" t="s">
        <v>9</v>
      </c>
      <c r="D52" s="46">
        <v>0</v>
      </c>
      <c r="E52" s="22">
        <f>D52*B52</f>
        <v>0</v>
      </c>
      <c r="F52" s="23">
        <f>E52*0.21</f>
        <v>0</v>
      </c>
      <c r="G52" s="23">
        <f>E52+F52</f>
        <v>0</v>
      </c>
    </row>
    <row r="53" spans="1:7" x14ac:dyDescent="0.25">
      <c r="A53" s="20" t="s">
        <v>15</v>
      </c>
      <c r="B53" s="14">
        <v>1512.2222222222219</v>
      </c>
      <c r="C53" s="21" t="s">
        <v>9</v>
      </c>
      <c r="D53" s="46">
        <v>0</v>
      </c>
      <c r="E53" s="22">
        <f>D53*B53</f>
        <v>0</v>
      </c>
      <c r="F53" s="23">
        <f>E53*0.21</f>
        <v>0</v>
      </c>
      <c r="G53" s="23">
        <f>E53+F53</f>
        <v>0</v>
      </c>
    </row>
    <row r="54" spans="1:7" ht="20.25" x14ac:dyDescent="0.3">
      <c r="A54" s="24" t="s">
        <v>20</v>
      </c>
      <c r="B54" s="25"/>
      <c r="C54" s="26"/>
      <c r="D54" s="27"/>
      <c r="E54" s="28">
        <f>E55+E74+E75</f>
        <v>0</v>
      </c>
      <c r="F54" s="28">
        <f>F55+F74+F75</f>
        <v>0</v>
      </c>
      <c r="G54" s="28">
        <f>G55+G74+G75</f>
        <v>0</v>
      </c>
    </row>
    <row r="55" spans="1:7" ht="16.5" x14ac:dyDescent="0.25">
      <c r="A55" s="13" t="s">
        <v>21</v>
      </c>
      <c r="B55" s="15"/>
      <c r="C55" s="16"/>
      <c r="D55" s="44"/>
      <c r="E55" s="45">
        <f>SUM(E56:E73)</f>
        <v>0</v>
      </c>
      <c r="F55" s="45">
        <f>SUM(F56:F73)</f>
        <v>0</v>
      </c>
      <c r="G55" s="45">
        <f>SUM(G56:G73)</f>
        <v>0</v>
      </c>
    </row>
    <row r="56" spans="1:7" ht="30" x14ac:dyDescent="0.25">
      <c r="A56" s="30" t="s">
        <v>23</v>
      </c>
      <c r="B56" s="14">
        <v>59</v>
      </c>
      <c r="C56" s="21" t="s">
        <v>22</v>
      </c>
      <c r="D56" s="46">
        <v>0</v>
      </c>
      <c r="E56" s="22">
        <f>B56*D56</f>
        <v>0</v>
      </c>
      <c r="F56" s="23">
        <f>E56*0.21</f>
        <v>0</v>
      </c>
      <c r="G56" s="23">
        <f>E56+F56</f>
        <v>0</v>
      </c>
    </row>
    <row r="57" spans="1:7" x14ac:dyDescent="0.25">
      <c r="A57" s="30" t="s">
        <v>24</v>
      </c>
      <c r="B57" s="14">
        <v>59</v>
      </c>
      <c r="C57" s="21" t="s">
        <v>22</v>
      </c>
      <c r="D57" s="46">
        <v>0</v>
      </c>
      <c r="E57" s="22">
        <f t="shared" ref="E57:E74" si="0">B57*D57</f>
        <v>0</v>
      </c>
      <c r="F57" s="23">
        <f t="shared" ref="F57:F77" si="1">E57*0.21</f>
        <v>0</v>
      </c>
      <c r="G57" s="23">
        <f t="shared" ref="G57:G74" si="2">E57+F57</f>
        <v>0</v>
      </c>
    </row>
    <row r="58" spans="1:7" x14ac:dyDescent="0.25">
      <c r="A58" s="30" t="s">
        <v>25</v>
      </c>
      <c r="B58" s="14">
        <v>59</v>
      </c>
      <c r="C58" s="21" t="s">
        <v>22</v>
      </c>
      <c r="D58" s="46">
        <v>0</v>
      </c>
      <c r="E58" s="22">
        <f t="shared" si="0"/>
        <v>0</v>
      </c>
      <c r="F58" s="23">
        <f t="shared" si="1"/>
        <v>0</v>
      </c>
      <c r="G58" s="23">
        <f t="shared" si="2"/>
        <v>0</v>
      </c>
    </row>
    <row r="59" spans="1:7" ht="30" x14ac:dyDescent="0.25">
      <c r="A59" s="30" t="s">
        <v>26</v>
      </c>
      <c r="B59" s="14">
        <v>59</v>
      </c>
      <c r="C59" s="21" t="s">
        <v>22</v>
      </c>
      <c r="D59" s="46">
        <v>0</v>
      </c>
      <c r="E59" s="22">
        <f t="shared" si="0"/>
        <v>0</v>
      </c>
      <c r="F59" s="23">
        <f t="shared" si="1"/>
        <v>0</v>
      </c>
      <c r="G59" s="23">
        <f t="shared" si="2"/>
        <v>0</v>
      </c>
    </row>
    <row r="60" spans="1:7" ht="30" x14ac:dyDescent="0.25">
      <c r="A60" s="30" t="s">
        <v>27</v>
      </c>
      <c r="B60" s="14">
        <v>236</v>
      </c>
      <c r="C60" s="21" t="s">
        <v>22</v>
      </c>
      <c r="D60" s="46">
        <v>0</v>
      </c>
      <c r="E60" s="22">
        <f t="shared" si="0"/>
        <v>0</v>
      </c>
      <c r="F60" s="23">
        <f t="shared" si="1"/>
        <v>0</v>
      </c>
      <c r="G60" s="23">
        <f t="shared" si="2"/>
        <v>0</v>
      </c>
    </row>
    <row r="61" spans="1:7" ht="30" x14ac:dyDescent="0.25">
      <c r="A61" s="30" t="s">
        <v>28</v>
      </c>
      <c r="B61" s="14">
        <v>236</v>
      </c>
      <c r="C61" s="21" t="s">
        <v>22</v>
      </c>
      <c r="D61" s="46">
        <v>0</v>
      </c>
      <c r="E61" s="22">
        <f t="shared" si="0"/>
        <v>0</v>
      </c>
      <c r="F61" s="23">
        <f t="shared" si="1"/>
        <v>0</v>
      </c>
      <c r="G61" s="23">
        <f t="shared" si="2"/>
        <v>0</v>
      </c>
    </row>
    <row r="62" spans="1:7" ht="30" x14ac:dyDescent="0.25">
      <c r="A62" s="30" t="s">
        <v>29</v>
      </c>
      <c r="B62" s="14">
        <v>59</v>
      </c>
      <c r="C62" s="21" t="s">
        <v>22</v>
      </c>
      <c r="D62" s="46">
        <v>0</v>
      </c>
      <c r="E62" s="22">
        <f t="shared" si="0"/>
        <v>0</v>
      </c>
      <c r="F62" s="23">
        <f t="shared" si="1"/>
        <v>0</v>
      </c>
      <c r="G62" s="23">
        <f t="shared" si="2"/>
        <v>0</v>
      </c>
    </row>
    <row r="63" spans="1:7" ht="30" x14ac:dyDescent="0.25">
      <c r="A63" s="30" t="s">
        <v>30</v>
      </c>
      <c r="B63" s="14">
        <v>59</v>
      </c>
      <c r="C63" s="21" t="s">
        <v>22</v>
      </c>
      <c r="D63" s="46">
        <v>0</v>
      </c>
      <c r="E63" s="22">
        <f t="shared" si="0"/>
        <v>0</v>
      </c>
      <c r="F63" s="23">
        <f t="shared" si="1"/>
        <v>0</v>
      </c>
      <c r="G63" s="23">
        <f t="shared" si="2"/>
        <v>0</v>
      </c>
    </row>
    <row r="64" spans="1:7" ht="30" x14ac:dyDescent="0.25">
      <c r="A64" s="30" t="s">
        <v>31</v>
      </c>
      <c r="B64" s="14">
        <v>118</v>
      </c>
      <c r="C64" s="21" t="s">
        <v>22</v>
      </c>
      <c r="D64" s="46">
        <v>0</v>
      </c>
      <c r="E64" s="22">
        <f t="shared" si="0"/>
        <v>0</v>
      </c>
      <c r="F64" s="23">
        <f t="shared" si="1"/>
        <v>0</v>
      </c>
      <c r="G64" s="23">
        <f t="shared" si="2"/>
        <v>0</v>
      </c>
    </row>
    <row r="65" spans="1:7" x14ac:dyDescent="0.25">
      <c r="A65" s="30" t="s">
        <v>32</v>
      </c>
      <c r="B65" s="14">
        <v>118</v>
      </c>
      <c r="C65" s="21" t="s">
        <v>22</v>
      </c>
      <c r="D65" s="46">
        <v>0</v>
      </c>
      <c r="E65" s="22">
        <f t="shared" si="0"/>
        <v>0</v>
      </c>
      <c r="F65" s="23">
        <f t="shared" si="1"/>
        <v>0</v>
      </c>
      <c r="G65" s="23">
        <f t="shared" si="2"/>
        <v>0</v>
      </c>
    </row>
    <row r="66" spans="1:7" ht="30" x14ac:dyDescent="0.25">
      <c r="A66" s="30" t="s">
        <v>33</v>
      </c>
      <c r="B66" s="14">
        <v>118</v>
      </c>
      <c r="C66" s="21" t="s">
        <v>22</v>
      </c>
      <c r="D66" s="46">
        <v>0</v>
      </c>
      <c r="E66" s="22">
        <f t="shared" si="0"/>
        <v>0</v>
      </c>
      <c r="F66" s="23">
        <f t="shared" si="1"/>
        <v>0</v>
      </c>
      <c r="G66" s="23">
        <f t="shared" si="2"/>
        <v>0</v>
      </c>
    </row>
    <row r="67" spans="1:7" x14ac:dyDescent="0.25">
      <c r="A67" s="30" t="s">
        <v>34</v>
      </c>
      <c r="B67" s="14">
        <v>118</v>
      </c>
      <c r="C67" s="21" t="s">
        <v>22</v>
      </c>
      <c r="D67" s="46">
        <v>0</v>
      </c>
      <c r="E67" s="22">
        <f t="shared" si="0"/>
        <v>0</v>
      </c>
      <c r="F67" s="23">
        <f t="shared" si="1"/>
        <v>0</v>
      </c>
      <c r="G67" s="23">
        <f t="shared" si="2"/>
        <v>0</v>
      </c>
    </row>
    <row r="68" spans="1:7" ht="30" x14ac:dyDescent="0.25">
      <c r="A68" s="30" t="s">
        <v>35</v>
      </c>
      <c r="B68" s="14">
        <v>59</v>
      </c>
      <c r="C68" s="21" t="s">
        <v>22</v>
      </c>
      <c r="D68" s="46">
        <v>0</v>
      </c>
      <c r="E68" s="22">
        <f t="shared" si="0"/>
        <v>0</v>
      </c>
      <c r="F68" s="23">
        <f t="shared" si="1"/>
        <v>0</v>
      </c>
      <c r="G68" s="23">
        <f t="shared" si="2"/>
        <v>0</v>
      </c>
    </row>
    <row r="69" spans="1:7" ht="30" x14ac:dyDescent="0.25">
      <c r="A69" s="30" t="s">
        <v>36</v>
      </c>
      <c r="B69" s="14">
        <v>59</v>
      </c>
      <c r="C69" s="21" t="s">
        <v>22</v>
      </c>
      <c r="D69" s="46">
        <v>0</v>
      </c>
      <c r="E69" s="22">
        <f t="shared" si="0"/>
        <v>0</v>
      </c>
      <c r="F69" s="23">
        <f t="shared" si="1"/>
        <v>0</v>
      </c>
      <c r="G69" s="23">
        <f t="shared" si="2"/>
        <v>0</v>
      </c>
    </row>
    <row r="70" spans="1:7" x14ac:dyDescent="0.25">
      <c r="A70" s="30" t="s">
        <v>37</v>
      </c>
      <c r="B70" s="14">
        <v>59</v>
      </c>
      <c r="C70" s="21" t="s">
        <v>22</v>
      </c>
      <c r="D70" s="46">
        <v>0</v>
      </c>
      <c r="E70" s="22">
        <f t="shared" si="0"/>
        <v>0</v>
      </c>
      <c r="F70" s="23">
        <f t="shared" si="1"/>
        <v>0</v>
      </c>
      <c r="G70" s="23">
        <f t="shared" si="2"/>
        <v>0</v>
      </c>
    </row>
    <row r="71" spans="1:7" x14ac:dyDescent="0.25">
      <c r="A71" s="30" t="s">
        <v>38</v>
      </c>
      <c r="B71" s="14">
        <v>59</v>
      </c>
      <c r="C71" s="21" t="s">
        <v>22</v>
      </c>
      <c r="D71" s="46">
        <v>0</v>
      </c>
      <c r="E71" s="22">
        <f t="shared" si="0"/>
        <v>0</v>
      </c>
      <c r="F71" s="23">
        <f t="shared" si="1"/>
        <v>0</v>
      </c>
      <c r="G71" s="23">
        <f t="shared" si="2"/>
        <v>0</v>
      </c>
    </row>
    <row r="72" spans="1:7" ht="30" x14ac:dyDescent="0.25">
      <c r="A72" s="30" t="s">
        <v>39</v>
      </c>
      <c r="B72" s="14">
        <v>59</v>
      </c>
      <c r="C72" s="21" t="s">
        <v>22</v>
      </c>
      <c r="D72" s="46">
        <v>0</v>
      </c>
      <c r="E72" s="22">
        <f t="shared" si="0"/>
        <v>0</v>
      </c>
      <c r="F72" s="23">
        <f t="shared" si="1"/>
        <v>0</v>
      </c>
      <c r="G72" s="23">
        <f t="shared" si="2"/>
        <v>0</v>
      </c>
    </row>
    <row r="73" spans="1:7" x14ac:dyDescent="0.25">
      <c r="A73" s="30" t="s">
        <v>40</v>
      </c>
      <c r="B73" s="14">
        <v>20</v>
      </c>
      <c r="C73" s="21" t="s">
        <v>22</v>
      </c>
      <c r="D73" s="46">
        <v>0</v>
      </c>
      <c r="E73" s="22">
        <f t="shared" si="0"/>
        <v>0</v>
      </c>
      <c r="F73" s="23">
        <f t="shared" si="1"/>
        <v>0</v>
      </c>
      <c r="G73" s="23">
        <f t="shared" si="2"/>
        <v>0</v>
      </c>
    </row>
    <row r="74" spans="1:7" ht="16.5" x14ac:dyDescent="0.25">
      <c r="A74" s="13" t="s">
        <v>41</v>
      </c>
      <c r="B74" s="15">
        <v>178</v>
      </c>
      <c r="C74" s="16" t="s">
        <v>42</v>
      </c>
      <c r="D74" s="47">
        <v>0</v>
      </c>
      <c r="E74" s="18">
        <f t="shared" si="0"/>
        <v>0</v>
      </c>
      <c r="F74" s="19">
        <f t="shared" si="1"/>
        <v>0</v>
      </c>
      <c r="G74" s="19">
        <f t="shared" si="2"/>
        <v>0</v>
      </c>
    </row>
    <row r="75" spans="1:7" ht="16.5" x14ac:dyDescent="0.25">
      <c r="A75" s="13" t="s">
        <v>43</v>
      </c>
      <c r="B75" s="15"/>
      <c r="C75" s="16"/>
      <c r="D75" s="17"/>
      <c r="E75" s="18">
        <f>E76+E77</f>
        <v>0</v>
      </c>
      <c r="F75" s="18">
        <f>F76+F77</f>
        <v>0</v>
      </c>
      <c r="G75" s="18">
        <f>G76+G77</f>
        <v>0</v>
      </c>
    </row>
    <row r="76" spans="1:7" x14ac:dyDescent="0.25">
      <c r="A76" s="30" t="s">
        <v>44</v>
      </c>
      <c r="B76" s="14">
        <v>1</v>
      </c>
      <c r="C76" s="21" t="s">
        <v>45</v>
      </c>
      <c r="D76" s="46">
        <v>0</v>
      </c>
      <c r="E76" s="22">
        <f t="shared" ref="E76:E77" si="3">B76*D76</f>
        <v>0</v>
      </c>
      <c r="F76" s="23">
        <f t="shared" si="1"/>
        <v>0</v>
      </c>
      <c r="G76" s="23">
        <f t="shared" ref="G76:G77" si="4">E76+F76</f>
        <v>0</v>
      </c>
    </row>
    <row r="77" spans="1:7" x14ac:dyDescent="0.25">
      <c r="A77" s="30" t="s">
        <v>46</v>
      </c>
      <c r="B77" s="14">
        <v>1</v>
      </c>
      <c r="C77" s="21" t="s">
        <v>45</v>
      </c>
      <c r="D77" s="46">
        <v>0</v>
      </c>
      <c r="E77" s="22">
        <f t="shared" si="3"/>
        <v>0</v>
      </c>
      <c r="F77" s="23">
        <f t="shared" si="1"/>
        <v>0</v>
      </c>
      <c r="G77" s="23">
        <f t="shared" si="4"/>
        <v>0</v>
      </c>
    </row>
    <row r="78" spans="1:7" ht="16.5" x14ac:dyDescent="0.25">
      <c r="A78" s="31"/>
      <c r="B78" s="32"/>
      <c r="C78" s="33"/>
      <c r="D78" s="34"/>
      <c r="E78" s="35"/>
      <c r="F78" s="35"/>
      <c r="G78" s="35"/>
    </row>
    <row r="79" spans="1:7" ht="23.25" x14ac:dyDescent="0.25">
      <c r="A79" s="4" t="s">
        <v>47</v>
      </c>
      <c r="B79" s="5"/>
      <c r="C79" s="5"/>
      <c r="D79" s="5"/>
      <c r="E79" s="6">
        <f>E80+E83+E91+E93</f>
        <v>0</v>
      </c>
      <c r="F79" s="6">
        <f>F80+F83+F91+F93</f>
        <v>0</v>
      </c>
      <c r="G79" s="6">
        <f>G80+G83+G91+G93</f>
        <v>0</v>
      </c>
    </row>
    <row r="80" spans="1:7" ht="20.25" x14ac:dyDescent="0.3">
      <c r="A80" s="24" t="s">
        <v>48</v>
      </c>
      <c r="B80" s="25"/>
      <c r="C80" s="26"/>
      <c r="D80" s="27"/>
      <c r="E80" s="28">
        <f>E81+E82</f>
        <v>0</v>
      </c>
      <c r="F80" s="28">
        <f>F81+F82</f>
        <v>0</v>
      </c>
      <c r="G80" s="28">
        <f>G81+G82</f>
        <v>0</v>
      </c>
    </row>
    <row r="81" spans="1:7" ht="16.5" x14ac:dyDescent="0.25">
      <c r="A81" s="13" t="s">
        <v>49</v>
      </c>
      <c r="B81" s="15">
        <v>40</v>
      </c>
      <c r="C81" s="16" t="s">
        <v>9</v>
      </c>
      <c r="D81" s="47">
        <v>0</v>
      </c>
      <c r="E81" s="18">
        <f t="shared" ref="E81:E82" si="5">B81*D81</f>
        <v>0</v>
      </c>
      <c r="F81" s="19">
        <f t="shared" ref="F81:F82" si="6">E81*0.21</f>
        <v>0</v>
      </c>
      <c r="G81" s="19">
        <f t="shared" ref="G81:G82" si="7">E81+F81</f>
        <v>0</v>
      </c>
    </row>
    <row r="82" spans="1:7" ht="16.5" x14ac:dyDescent="0.25">
      <c r="A82" s="13" t="s">
        <v>50</v>
      </c>
      <c r="B82" s="15">
        <v>54</v>
      </c>
      <c r="C82" s="16" t="s">
        <v>51</v>
      </c>
      <c r="D82" s="47">
        <v>0</v>
      </c>
      <c r="E82" s="18">
        <f t="shared" si="5"/>
        <v>0</v>
      </c>
      <c r="F82" s="19">
        <f t="shared" si="6"/>
        <v>0</v>
      </c>
      <c r="G82" s="19">
        <f t="shared" si="7"/>
        <v>0</v>
      </c>
    </row>
    <row r="83" spans="1:7" ht="20.25" x14ac:dyDescent="0.3">
      <c r="A83" s="24" t="s">
        <v>52</v>
      </c>
      <c r="B83" s="25"/>
      <c r="C83" s="26"/>
      <c r="D83" s="27"/>
      <c r="E83" s="28">
        <f>E84+E87</f>
        <v>0</v>
      </c>
      <c r="F83" s="28">
        <f>F84+F87</f>
        <v>0</v>
      </c>
      <c r="G83" s="28">
        <f>G84+G87</f>
        <v>0</v>
      </c>
    </row>
    <row r="84" spans="1:7" ht="16.5" x14ac:dyDescent="0.25">
      <c r="A84" s="13" t="s">
        <v>53</v>
      </c>
      <c r="B84" s="15"/>
      <c r="C84" s="16"/>
      <c r="D84" s="17"/>
      <c r="E84" s="18">
        <f>E85+E86</f>
        <v>0</v>
      </c>
      <c r="F84" s="18">
        <f>F85+F86</f>
        <v>0</v>
      </c>
      <c r="G84" s="18">
        <f>G85+G86</f>
        <v>0</v>
      </c>
    </row>
    <row r="85" spans="1:7" x14ac:dyDescent="0.25">
      <c r="A85" s="36" t="s">
        <v>54</v>
      </c>
      <c r="B85" s="37">
        <v>24</v>
      </c>
      <c r="C85" s="38" t="s">
        <v>51</v>
      </c>
      <c r="D85" s="48">
        <v>0</v>
      </c>
      <c r="E85" s="39">
        <f t="shared" ref="E85:E86" si="8">B85*D85</f>
        <v>0</v>
      </c>
      <c r="F85" s="40">
        <f t="shared" ref="F85:F86" si="9">E85*0.21</f>
        <v>0</v>
      </c>
      <c r="G85" s="40">
        <f t="shared" ref="G85:G86" si="10">E85+F85</f>
        <v>0</v>
      </c>
    </row>
    <row r="86" spans="1:7" x14ac:dyDescent="0.25">
      <c r="A86" s="36" t="s">
        <v>55</v>
      </c>
      <c r="B86" s="37">
        <v>54</v>
      </c>
      <c r="C86" s="38" t="s">
        <v>51</v>
      </c>
      <c r="D86" s="48">
        <v>0</v>
      </c>
      <c r="E86" s="39">
        <f t="shared" si="8"/>
        <v>0</v>
      </c>
      <c r="F86" s="40">
        <f t="shared" si="9"/>
        <v>0</v>
      </c>
      <c r="G86" s="40">
        <f t="shared" si="10"/>
        <v>0</v>
      </c>
    </row>
    <row r="87" spans="1:7" ht="16.5" x14ac:dyDescent="0.25">
      <c r="A87" s="13" t="s">
        <v>56</v>
      </c>
      <c r="B87" s="15"/>
      <c r="C87" s="16"/>
      <c r="D87" s="17"/>
      <c r="E87" s="18">
        <f>E88+E89+E90</f>
        <v>0</v>
      </c>
      <c r="F87" s="18">
        <f>F88+F89+F90</f>
        <v>0</v>
      </c>
      <c r="G87" s="18">
        <f>G88+G89+G90</f>
        <v>0</v>
      </c>
    </row>
    <row r="88" spans="1:7" x14ac:dyDescent="0.25">
      <c r="A88" s="36" t="s">
        <v>54</v>
      </c>
      <c r="B88" s="37">
        <v>24</v>
      </c>
      <c r="C88" s="38" t="s">
        <v>51</v>
      </c>
      <c r="D88" s="48">
        <v>0</v>
      </c>
      <c r="E88" s="39">
        <f t="shared" ref="E88:E90" si="11">B88*D88</f>
        <v>0</v>
      </c>
      <c r="F88" s="40">
        <f t="shared" ref="F88:F90" si="12">E88*0.21</f>
        <v>0</v>
      </c>
      <c r="G88" s="40">
        <f t="shared" ref="G88:G90" si="13">E88+F88</f>
        <v>0</v>
      </c>
    </row>
    <row r="89" spans="1:7" x14ac:dyDescent="0.25">
      <c r="A89" s="36" t="s">
        <v>57</v>
      </c>
      <c r="B89" s="37">
        <v>54</v>
      </c>
      <c r="C89" s="38" t="s">
        <v>51</v>
      </c>
      <c r="D89" s="48">
        <v>0</v>
      </c>
      <c r="E89" s="39">
        <f t="shared" si="11"/>
        <v>0</v>
      </c>
      <c r="F89" s="40">
        <f t="shared" si="12"/>
        <v>0</v>
      </c>
      <c r="G89" s="40">
        <f t="shared" si="13"/>
        <v>0</v>
      </c>
    </row>
    <row r="90" spans="1:7" x14ac:dyDescent="0.25">
      <c r="A90" s="36" t="s">
        <v>58</v>
      </c>
      <c r="B90" s="37">
        <v>24</v>
      </c>
      <c r="C90" s="38" t="s">
        <v>51</v>
      </c>
      <c r="D90" s="48">
        <v>0</v>
      </c>
      <c r="E90" s="39">
        <f t="shared" si="11"/>
        <v>0</v>
      </c>
      <c r="F90" s="40">
        <f t="shared" si="12"/>
        <v>0</v>
      </c>
      <c r="G90" s="40">
        <f t="shared" si="13"/>
        <v>0</v>
      </c>
    </row>
    <row r="91" spans="1:7" ht="20.25" x14ac:dyDescent="0.3">
      <c r="A91" s="24" t="s">
        <v>59</v>
      </c>
      <c r="B91" s="25"/>
      <c r="C91" s="26"/>
      <c r="D91" s="27"/>
      <c r="E91" s="28">
        <f>E92</f>
        <v>0</v>
      </c>
      <c r="F91" s="29">
        <f>F92</f>
        <v>0</v>
      </c>
      <c r="G91" s="29">
        <f>G92</f>
        <v>0</v>
      </c>
    </row>
    <row r="92" spans="1:7" ht="16.5" x14ac:dyDescent="0.25">
      <c r="A92" s="13" t="s">
        <v>60</v>
      </c>
      <c r="B92" s="15">
        <v>54</v>
      </c>
      <c r="C92" s="16" t="s">
        <v>51</v>
      </c>
      <c r="D92" s="47">
        <v>0</v>
      </c>
      <c r="E92" s="18">
        <f t="shared" ref="E92" si="14">B92*D92</f>
        <v>0</v>
      </c>
      <c r="F92" s="19">
        <f t="shared" ref="F92" si="15">E92*0.21</f>
        <v>0</v>
      </c>
      <c r="G92" s="19">
        <f t="shared" ref="G92" si="16">E92+F92</f>
        <v>0</v>
      </c>
    </row>
    <row r="93" spans="1:7" ht="20.25" x14ac:dyDescent="0.3">
      <c r="A93" s="24" t="s">
        <v>61</v>
      </c>
      <c r="B93" s="25"/>
      <c r="C93" s="26"/>
      <c r="D93" s="27"/>
      <c r="E93" s="28">
        <f>E94+E95</f>
        <v>0</v>
      </c>
      <c r="F93" s="28">
        <f>F94+F95</f>
        <v>0</v>
      </c>
      <c r="G93" s="28">
        <f>G94+G95</f>
        <v>0</v>
      </c>
    </row>
    <row r="94" spans="1:7" ht="16.5" x14ac:dyDescent="0.25">
      <c r="A94" s="13" t="s">
        <v>62</v>
      </c>
      <c r="B94" s="15">
        <v>500</v>
      </c>
      <c r="C94" s="16" t="s">
        <v>9</v>
      </c>
      <c r="D94" s="47">
        <v>0</v>
      </c>
      <c r="E94" s="18">
        <f t="shared" ref="E94:E95" si="17">B94*D94</f>
        <v>0</v>
      </c>
      <c r="F94" s="19">
        <f t="shared" ref="F94:F95" si="18">E94*0.21</f>
        <v>0</v>
      </c>
      <c r="G94" s="19">
        <f t="shared" ref="G94:G95" si="19">E94+F94</f>
        <v>0</v>
      </c>
    </row>
    <row r="95" spans="1:7" ht="16.5" x14ac:dyDescent="0.25">
      <c r="A95" s="13" t="s">
        <v>63</v>
      </c>
      <c r="B95" s="15">
        <v>3700</v>
      </c>
      <c r="C95" s="16" t="s">
        <v>9</v>
      </c>
      <c r="D95" s="47">
        <v>0</v>
      </c>
      <c r="E95" s="18">
        <f t="shared" si="17"/>
        <v>0</v>
      </c>
      <c r="F95" s="19">
        <f t="shared" si="18"/>
        <v>0</v>
      </c>
      <c r="G95" s="19">
        <f t="shared" si="19"/>
        <v>0</v>
      </c>
    </row>
    <row r="96" spans="1:7" ht="23.25" x14ac:dyDescent="0.25">
      <c r="A96" s="41" t="s">
        <v>64</v>
      </c>
      <c r="B96" s="42"/>
      <c r="C96" s="42"/>
      <c r="D96" s="42"/>
      <c r="E96" s="43">
        <f>E2+E79</f>
        <v>0</v>
      </c>
      <c r="F96" s="43">
        <f>F2+F79</f>
        <v>0</v>
      </c>
      <c r="G96" s="43">
        <f>G2+G79</f>
        <v>0</v>
      </c>
    </row>
  </sheetData>
  <sheetProtection algorithmName="SHA-512" hashValue="rZ7GeN1PmiJ7W2WLLqbMGBEpPm/VmAd+wrn8iO38ffnmMDmyZDj3VMx8NBuGmnDdOa6mOnGbb/6B/DJYDUhdsg==" saltValue="IQ6o5hvPBV76a1KYih3axA==" spinCount="100000" sheet="1" objects="1" scenarios="1"/>
  <mergeCells count="1">
    <mergeCell ref="A96:D96"/>
  </mergeCells>
  <dataValidations count="1">
    <dataValidation allowBlank="1" showInputMessage="1" showErrorMessage="1" prompt="Enter activity in column B, starting with cell B5_x000a_" sqref="A1:A2 A79" xr:uid="{7D74E985-A0C2-4075-8899-567A5B19B566}"/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964F3CC25EC745946BDCB89F9344F5" ma:contentTypeVersion="22" ma:contentTypeDescription="Crea un document nou" ma:contentTypeScope="" ma:versionID="e048099dd049421333cf83594311c6b4">
  <xsd:schema xmlns:xsd="http://www.w3.org/2001/XMLSchema" xmlns:xs="http://www.w3.org/2001/XMLSchema" xmlns:p="http://schemas.microsoft.com/office/2006/metadata/properties" xmlns:ns2="5ba9339c-eee9-4ae5-a621-6da623bbe09b" xmlns:ns3="912c8469-5190-4eac-ae00-9f73064199c2" targetNamespace="http://schemas.microsoft.com/office/2006/metadata/properties" ma:root="true" ma:fieldsID="60edbc99b7012f511d0b193da44d9ba8" ns2:_="" ns3:_="">
    <xsd:import namespace="5ba9339c-eee9-4ae5-a621-6da623bbe09b"/>
    <xsd:import namespace="912c8469-5190-4eac-ae00-9f73064199c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Descripci_x00f3_" minOccurs="0"/>
                <xsd:element ref="ns2:Estat" minOccurs="0"/>
                <xsd:element ref="ns2:Data1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Observac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a9339c-eee9-4ae5-a621-6da623bbe09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Descripci_x00f3_" ma:index="21" nillable="true" ma:displayName="Descripció" ma:format="Dropdown" ma:internalName="Descripci_x00f3_">
      <xsd:simpleType>
        <xsd:restriction base="dms:Note">
          <xsd:maxLength value="255"/>
        </xsd:restriction>
      </xsd:simpleType>
    </xsd:element>
    <xsd:element name="Estat" ma:index="22" nillable="true" ma:displayName="Estat" ma:default="Esborrany" ma:format="Dropdown" ma:internalName="Estat">
      <xsd:simpleType>
        <xsd:restriction base="dms:Choice">
          <xsd:enumeration value="Esborrany"/>
          <xsd:enumeration value="En elaboració"/>
          <xsd:enumeration value="A revisar"/>
          <xsd:enumeration value="Versió final"/>
        </xsd:restriction>
      </xsd:simpleType>
    </xsd:element>
    <xsd:element name="Data1" ma:index="23" nillable="true" ma:displayName="Data1" ma:format="DateOnly" ma:internalName="Data1">
      <xsd:simpleType>
        <xsd:restriction base="dms:DateTime"/>
      </xsd:simpleType>
    </xsd:element>
    <xsd:element name="lcf76f155ced4ddcb4097134ff3c332f" ma:index="2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Observacions" ma:index="29" nillable="true" ma:displayName="Observacions" ma:format="Dropdown" ma:internalName="Observacion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2c8469-5190-4eac-ae00-9f73064199c2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6533d110-cb9e-4970-a646-c984f0aebe20}" ma:internalName="TaxCatchAll" ma:showField="CatchAllData" ma:web="912c8469-5190-4eac-ae00-9f73064199c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a1 xmlns="5ba9339c-eee9-4ae5-a621-6da623bbe09b" xsi:nil="true"/>
    <Observacions xmlns="5ba9339c-eee9-4ae5-a621-6da623bbe09b" xsi:nil="true"/>
    <Estat xmlns="5ba9339c-eee9-4ae5-a621-6da623bbe09b">Esborrany</Estat>
    <TaxCatchAll xmlns="912c8469-5190-4eac-ae00-9f73064199c2" xsi:nil="true"/>
    <Descripci_x00f3_ xmlns="5ba9339c-eee9-4ae5-a621-6da623bbe09b" xsi:nil="true"/>
    <lcf76f155ced4ddcb4097134ff3c332f xmlns="5ba9339c-eee9-4ae5-a621-6da623bbe09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7611F00-7A6A-4396-9A48-E7B65DF9A812}"/>
</file>

<file path=customXml/itemProps2.xml><?xml version="1.0" encoding="utf-8"?>
<ds:datastoreItem xmlns:ds="http://schemas.openxmlformats.org/officeDocument/2006/customXml" ds:itemID="{F350734A-C847-4AAD-8DC9-7B414958AAFC}"/>
</file>

<file path=customXml/itemProps3.xml><?xml version="1.0" encoding="utf-8"?>
<ds:datastoreItem xmlns:ds="http://schemas.openxmlformats.org/officeDocument/2006/customXml" ds:itemID="{20513AAE-3214-4664-B30D-6614C8000C9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Preus Zero</vt:lpstr>
    </vt:vector>
  </TitlesOfParts>
  <Company>ATL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Soria Nieto, Sergio</dc:creator>
  <cp:lastModifiedBy>Soria Nieto, Sergio</cp:lastModifiedBy>
  <dcterms:created xsi:type="dcterms:W3CDTF">2025-08-18T09:37:15Z</dcterms:created>
  <dcterms:modified xsi:type="dcterms:W3CDTF">2025-08-18T10:00:34Z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0x01010055964F3CC25EC745946BDCB89F9344F5</vt:lpwstr>
  </property>
</Properties>
</file>